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ont office\Desktop\"/>
    </mc:Choice>
  </mc:AlternateContent>
  <xr:revisionPtr revIDLastSave="0" documentId="13_ncr:1_{8C734AD7-4065-44A2-ABE5-7631DDA695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1" l="1"/>
  <c r="E67" i="1" l="1"/>
  <c r="E45" i="1" l="1"/>
  <c r="E124" i="1" l="1"/>
  <c r="E118" i="1"/>
  <c r="E115" i="1"/>
  <c r="E99" i="1"/>
  <c r="E96" i="1"/>
  <c r="E91" i="1"/>
  <c r="E87" i="1"/>
  <c r="E72" i="1"/>
  <c r="E63" i="1"/>
  <c r="E57" i="1"/>
  <c r="E50" i="1"/>
  <c r="E17" i="1"/>
  <c r="E125" i="1" l="1"/>
  <c r="E126" i="1" s="1"/>
  <c r="E127" i="1" s="1"/>
</calcChain>
</file>

<file path=xl/sharedStrings.xml><?xml version="1.0" encoding="utf-8"?>
<sst xmlns="http://schemas.openxmlformats.org/spreadsheetml/2006/main" count="125" uniqueCount="114">
  <si>
    <t>Ordinary Income/Expense</t>
  </si>
  <si>
    <t>Income</t>
  </si>
  <si>
    <t>3310 · REVENUE FROM STATE SOURCES-FEFP</t>
  </si>
  <si>
    <t>3334 · FLORIDA LEAD PROGRAM</t>
  </si>
  <si>
    <t>3396 · CAPITAL OUTLAY FUNDS</t>
  </si>
  <si>
    <t>3430 · INTEREST INCOME</t>
  </si>
  <si>
    <t>3440 · GIFTS, GRANT, AND BEQUESTS</t>
  </si>
  <si>
    <t>3460 · FIELD TRIP FEES</t>
  </si>
  <si>
    <t>3466 · AFTER SCHOOL PROGRAM</t>
  </si>
  <si>
    <t>3495 · FUNDRAISING PROCEEDS</t>
  </si>
  <si>
    <t>Total Income</t>
  </si>
  <si>
    <t>Expense</t>
  </si>
  <si>
    <t>5100 · BASIC INSTRUCTIONAL</t>
  </si>
  <si>
    <t>120 - SALARIES - TEACHERS</t>
  </si>
  <si>
    <t>155 - SALARIES--ART SPECIALISTS</t>
  </si>
  <si>
    <t>210 - EMPLOYEE RETIREMENT</t>
  </si>
  <si>
    <t>220 - FICA/MED TAXES</t>
  </si>
  <si>
    <t>221 - RETENTION BONUS FICA/MED</t>
  </si>
  <si>
    <t>230 - HEALTH INSURANCE</t>
  </si>
  <si>
    <t>250 - UNEMPLOYMENT COMP TAXES</t>
  </si>
  <si>
    <t>310 - PROFESSIONAL FEES</t>
  </si>
  <si>
    <t>350 - REPAIR &amp; MAINTENANCE</t>
  </si>
  <si>
    <t>360 - RENT</t>
  </si>
  <si>
    <t>391 - PRINTING &amp; DUPLICATING</t>
  </si>
  <si>
    <t>510 - SUPPLIES</t>
  </si>
  <si>
    <t>511 - LEAD PROGRAM STIPEND</t>
  </si>
  <si>
    <t>520 - TEXTBOOKS</t>
  </si>
  <si>
    <t>530 - PERIODICALS</t>
  </si>
  <si>
    <t>590 - OTHER MATERIALS &amp; SUPPLY</t>
  </si>
  <si>
    <t>591 - TEACHER GIFTS</t>
  </si>
  <si>
    <t>622 - NON-CAP A/V MATERIAL</t>
  </si>
  <si>
    <t>642 - NON CAPITALIZED FF&amp;E</t>
  </si>
  <si>
    <t>643 - CAP. COMPUTER EQUIPMENT</t>
  </si>
  <si>
    <t>644 - NON-CAP. COMPUTER EQUIP.</t>
  </si>
  <si>
    <t>692 - NON CAPITALIZED SOFTWARE</t>
  </si>
  <si>
    <t>730 - DUES &amp; FEES</t>
  </si>
  <si>
    <t>750 - SALARIES, SUBSTITUTES</t>
  </si>
  <si>
    <t>790 - FIELD TRIP EXPENSE</t>
  </si>
  <si>
    <t>Total 5100 · BASIC INSTRUCTIONAL</t>
  </si>
  <si>
    <t>5200 · EXCEPTIONAL STUDENT EDUCATION</t>
  </si>
  <si>
    <t>510 - SUPPLIES AND MATERIALS</t>
  </si>
  <si>
    <t>Total 5200 · EXCEPTIONAL STUDENT EDUCATION</t>
  </si>
  <si>
    <t>6150 · PARENTAL INVOLVEMENT</t>
  </si>
  <si>
    <t>510 - MATERIALS &amp; SUPPLIES</t>
  </si>
  <si>
    <t>Total 6150 · PARENTAL INVOLVEMENT</t>
  </si>
  <si>
    <t>6300 · INSTRUCTION &amp; CURRICULUM DEV</t>
  </si>
  <si>
    <t>Total 6300 · INSTRUCTION &amp; CURRICULUM DEV</t>
  </si>
  <si>
    <t>6400 · INSTR STAFF TRAINING SERVICES</t>
  </si>
  <si>
    <t>330 - TRAVEL</t>
  </si>
  <si>
    <t>390 - STAFF TRAINING SVC FEES</t>
  </si>
  <si>
    <t>Total 6400 · INSTR STAFF TRAINING SERVICES</t>
  </si>
  <si>
    <t>6560 · Payroll Expenses</t>
  </si>
  <si>
    <t>6999 · VOIDED CHECKS</t>
  </si>
  <si>
    <t>7100 · BOARD</t>
  </si>
  <si>
    <t>Total 7100 · BOARD</t>
  </si>
  <si>
    <t>7300 · SCHOOL ADMINISTRATION</t>
  </si>
  <si>
    <t>110 - SALARIES - ADMINISTRATION</t>
  </si>
  <si>
    <t>160 - SALARIES - OFFICE STAFF</t>
  </si>
  <si>
    <t>210 - RETIREMENT</t>
  </si>
  <si>
    <t>230 - INSURANCE</t>
  </si>
  <si>
    <t>310 - PROFESSIONAL SERVICES</t>
  </si>
  <si>
    <t>372 - POSTAGE</t>
  </si>
  <si>
    <t>390 - PRINTING &amp; DUPLICATION</t>
  </si>
  <si>
    <t>590 - OTHER PURCHASES</t>
  </si>
  <si>
    <t>692 - NON-CAP SOFTWARE</t>
  </si>
  <si>
    <t>Total 7300 · SCHOOL ADMINISTRATION</t>
  </si>
  <si>
    <t>7400 · FACILITIES ACQUISITION &amp; CONTSR</t>
  </si>
  <si>
    <t>360 - LEASE EXPENSE</t>
  </si>
  <si>
    <t>680 - REMODELING &amp; RENOVATIONS</t>
  </si>
  <si>
    <t>Total 7400 · FACILITIES ACQUISITION &amp; CONTSR</t>
  </si>
  <si>
    <t>7500 · FISCAL SERVICES</t>
  </si>
  <si>
    <t>310 - ACCOUNTING SERVICES</t>
  </si>
  <si>
    <t>310 - AUDIT SERVICES</t>
  </si>
  <si>
    <t>310 - PAYROLL SERVICES</t>
  </si>
  <si>
    <t>Total 7500 · FISCAL SERVICES</t>
  </si>
  <si>
    <t>7790 · OTHER CENTRAL SERVICES</t>
  </si>
  <si>
    <t>510 - FUNDRAISING EXPENSES</t>
  </si>
  <si>
    <t>Total 7790 · OTHER CENTRAL SERVICES</t>
  </si>
  <si>
    <t>7900 · OPERATION OF PLANT</t>
  </si>
  <si>
    <t>240 - WORKER'S COMPENSATION</t>
  </si>
  <si>
    <t>290 - EMPLOYEE OTHER BENEFITS</t>
  </si>
  <si>
    <t>320 - INSURANCE</t>
  </si>
  <si>
    <t>360 - RENT - BUILDING</t>
  </si>
  <si>
    <t>370 - TELEPHONE</t>
  </si>
  <si>
    <t>380 - WATER, SEWER, &amp; GARBAGE</t>
  </si>
  <si>
    <t>390 - OTHER PURCHASED SERVICES</t>
  </si>
  <si>
    <t>430 - ELECTRIC</t>
  </si>
  <si>
    <t>642 - NON-CAP FURN, FIX &amp; EQUIP</t>
  </si>
  <si>
    <t>Total 7900 · OPERATION OF PLANT</t>
  </si>
  <si>
    <t>8100 · MAINTENANCE OF PLANT</t>
  </si>
  <si>
    <t>Total 8100 · MAINTENANCE OF PLANT</t>
  </si>
  <si>
    <t>9100 · COMMUNITY SERVICES</t>
  </si>
  <si>
    <t>120 - AFTERCARE STIPENDS, TEACH</t>
  </si>
  <si>
    <t>220 - EMPLOYER FICA/MED TAX</t>
  </si>
  <si>
    <t>250 - UNEMPLOYMENT COMPENSATION</t>
  </si>
  <si>
    <t>510 - AFTER SCHOOL SUPPLIES</t>
  </si>
  <si>
    <t>Total 9100 · COMMUNITY SERVICES</t>
  </si>
  <si>
    <t>Total Expense</t>
  </si>
  <si>
    <t>Net Ordinary Income</t>
  </si>
  <si>
    <t>Expressions LAA</t>
  </si>
  <si>
    <t>3334 - TEACHER ALLOCATION SALARY</t>
  </si>
  <si>
    <t>(Discretionary Benefit Supplement)</t>
  </si>
  <si>
    <t>130- OTHER CERTIFIED</t>
  </si>
  <si>
    <t>160-SALARIES CUST/GUARDIAN</t>
  </si>
  <si>
    <t>220-FICA/MED TAXES</t>
  </si>
  <si>
    <t>290 - OTHER EMPLOYEE BENEFITS/WELLNESS</t>
  </si>
  <si>
    <t>220-FICA/MED</t>
  </si>
  <si>
    <t>250-UNEMPLOYMENT COMP TAXES</t>
  </si>
  <si>
    <t xml:space="preserve">5100-510 - TEACHER SALARY INCREASE ALLOCATION </t>
  </si>
  <si>
    <t>6140 ·PSYCHOLOGICAL SERVICES</t>
  </si>
  <si>
    <t>PROFESSIONAL SERVICES</t>
  </si>
  <si>
    <t>TOTAL 6140 ·PSYCHOLOGICAL SERVICES</t>
  </si>
  <si>
    <t>2020-21 Proposed Budget</t>
  </si>
  <si>
    <t>3390 · MISC. STATE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</si>
</sst>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0" fillId="0" borderId="1" xfId="0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7"/>
  <sheetViews>
    <sheetView tabSelected="1" topLeftCell="A101" zoomScale="115" workbookViewId="0">
      <selection activeCell="A129" sqref="A129:XFD131"/>
    </sheetView>
  </sheetViews>
  <sheetFormatPr defaultRowHeight="15" x14ac:dyDescent="0.25"/>
  <cols>
    <col min="1" max="1" width="23.5703125" customWidth="1"/>
    <col min="2" max="2" width="11.42578125" customWidth="1"/>
    <col min="3" max="3" width="37.85546875" customWidth="1"/>
    <col min="4" max="4" width="37.5703125" customWidth="1"/>
    <col min="5" max="5" width="8.140625" customWidth="1"/>
    <col min="6" max="21" width="8.7109375" style="10"/>
  </cols>
  <sheetData>
    <row r="1" spans="1:21" ht="21" x14ac:dyDescent="0.35">
      <c r="A1" s="1"/>
      <c r="B1" s="1"/>
      <c r="C1" s="2" t="s">
        <v>99</v>
      </c>
      <c r="D1" s="1"/>
      <c r="E1" s="1"/>
    </row>
    <row r="2" spans="1:21" ht="21" x14ac:dyDescent="0.35">
      <c r="A2" s="1"/>
      <c r="B2" s="1"/>
      <c r="C2" s="2" t="s">
        <v>112</v>
      </c>
      <c r="D2" s="1"/>
      <c r="E2" s="1"/>
    </row>
    <row r="3" spans="1:21" s="6" customFormat="1" x14ac:dyDescent="0.25">
      <c r="A3" s="5" t="s">
        <v>0</v>
      </c>
      <c r="B3" s="5"/>
      <c r="C3" s="5"/>
      <c r="D3" s="5"/>
      <c r="E3" s="5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1"/>
      <c r="B4" s="5" t="s">
        <v>1</v>
      </c>
      <c r="C4" s="1"/>
      <c r="D4" s="1"/>
      <c r="E4" s="1"/>
    </row>
    <row r="5" spans="1:21" x14ac:dyDescent="0.25">
      <c r="A5" s="1"/>
      <c r="B5" s="5"/>
      <c r="C5" s="1" t="s">
        <v>2</v>
      </c>
      <c r="D5" s="1"/>
      <c r="E5" s="1">
        <v>640000</v>
      </c>
    </row>
    <row r="6" spans="1:21" x14ac:dyDescent="0.25">
      <c r="A6" s="1"/>
      <c r="B6" s="1"/>
      <c r="C6" s="1" t="s">
        <v>3</v>
      </c>
      <c r="D6" s="1"/>
      <c r="E6" s="1">
        <v>2233</v>
      </c>
    </row>
    <row r="7" spans="1:21" x14ac:dyDescent="0.25">
      <c r="A7" s="1"/>
      <c r="B7" s="1"/>
      <c r="C7" s="1" t="s">
        <v>100</v>
      </c>
      <c r="D7" s="1"/>
      <c r="E7" s="1">
        <v>0</v>
      </c>
    </row>
    <row r="8" spans="1:21" x14ac:dyDescent="0.25">
      <c r="A8" s="1"/>
      <c r="B8" s="1"/>
      <c r="C8" s="1" t="s">
        <v>113</v>
      </c>
      <c r="D8" s="1"/>
      <c r="E8" s="1">
        <v>7000</v>
      </c>
    </row>
    <row r="9" spans="1:21" x14ac:dyDescent="0.25">
      <c r="A9" s="1"/>
      <c r="B9" s="1"/>
      <c r="C9" s="1" t="s">
        <v>4</v>
      </c>
      <c r="D9" s="1"/>
      <c r="E9" s="1">
        <v>35000</v>
      </c>
    </row>
    <row r="10" spans="1:21" x14ac:dyDescent="0.25">
      <c r="A10" s="1"/>
      <c r="B10" s="1"/>
      <c r="C10" s="1" t="s">
        <v>5</v>
      </c>
      <c r="D10" s="1"/>
      <c r="E10" s="1">
        <v>60</v>
      </c>
    </row>
    <row r="11" spans="1:21" x14ac:dyDescent="0.25">
      <c r="A11" s="1"/>
      <c r="B11" s="1"/>
      <c r="C11" s="1" t="s">
        <v>6</v>
      </c>
      <c r="D11" s="1"/>
      <c r="E11" s="1">
        <v>30000</v>
      </c>
    </row>
    <row r="12" spans="1:21" x14ac:dyDescent="0.25">
      <c r="A12" s="1"/>
      <c r="B12" s="1"/>
      <c r="C12" s="1" t="s">
        <v>7</v>
      </c>
      <c r="D12" s="1"/>
      <c r="E12" s="1">
        <v>1800</v>
      </c>
    </row>
    <row r="13" spans="1:21" x14ac:dyDescent="0.25">
      <c r="A13" s="1"/>
      <c r="B13" s="1"/>
      <c r="C13" s="1" t="s">
        <v>8</v>
      </c>
      <c r="D13" s="1"/>
      <c r="E13" s="1">
        <v>48000</v>
      </c>
    </row>
    <row r="14" spans="1:21" x14ac:dyDescent="0.25">
      <c r="A14" s="1"/>
      <c r="B14" s="1"/>
      <c r="C14" s="1" t="s">
        <v>9</v>
      </c>
      <c r="D14" s="1"/>
      <c r="E14" s="1">
        <v>20000</v>
      </c>
    </row>
    <row r="16" spans="1:21" x14ac:dyDescent="0.25">
      <c r="A16" s="1"/>
      <c r="B16" s="1"/>
      <c r="C16" s="1"/>
      <c r="D16" s="1"/>
      <c r="E16" s="3"/>
    </row>
    <row r="17" spans="1:21" s="8" customFormat="1" x14ac:dyDescent="0.25">
      <c r="A17" s="7"/>
      <c r="B17" s="4" t="s">
        <v>10</v>
      </c>
      <c r="C17" s="4"/>
      <c r="D17" s="4"/>
      <c r="E17" s="4">
        <f>ROUND(SUM(E4:E16),5)</f>
        <v>784093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25">
      <c r="A18" s="1"/>
      <c r="B18" s="5" t="s">
        <v>11</v>
      </c>
      <c r="C18" s="1"/>
      <c r="D18" s="1"/>
      <c r="E18" s="1"/>
    </row>
    <row r="19" spans="1:21" x14ac:dyDescent="0.25">
      <c r="A19" s="1"/>
      <c r="B19" s="1"/>
      <c r="C19" s="1" t="s">
        <v>12</v>
      </c>
      <c r="D19" s="1"/>
      <c r="E19" s="1"/>
    </row>
    <row r="20" spans="1:21" x14ac:dyDescent="0.25">
      <c r="A20" s="1"/>
      <c r="B20" s="1"/>
      <c r="C20" s="1"/>
      <c r="D20" s="1" t="s">
        <v>13</v>
      </c>
      <c r="E20" s="1">
        <v>297000</v>
      </c>
    </row>
    <row r="21" spans="1:21" x14ac:dyDescent="0.25">
      <c r="A21" s="1"/>
      <c r="B21" s="1"/>
      <c r="C21" s="1"/>
      <c r="D21" s="1" t="s">
        <v>14</v>
      </c>
      <c r="E21" s="1">
        <v>27000</v>
      </c>
    </row>
    <row r="22" spans="1:21" x14ac:dyDescent="0.25">
      <c r="A22" s="1"/>
      <c r="B22" s="1"/>
      <c r="C22" s="1"/>
      <c r="D22" s="1" t="s">
        <v>15</v>
      </c>
      <c r="E22" s="1">
        <v>8000</v>
      </c>
    </row>
    <row r="23" spans="1:21" x14ac:dyDescent="0.25">
      <c r="A23" s="1"/>
      <c r="B23" s="1"/>
      <c r="C23" s="1"/>
      <c r="D23" s="1" t="s">
        <v>16</v>
      </c>
      <c r="E23" s="1">
        <v>31500</v>
      </c>
    </row>
    <row r="24" spans="1:21" x14ac:dyDescent="0.25">
      <c r="A24" s="1"/>
      <c r="B24" s="1"/>
      <c r="C24" s="1" t="s">
        <v>101</v>
      </c>
      <c r="D24" s="1" t="s">
        <v>17</v>
      </c>
      <c r="E24" s="1">
        <v>0</v>
      </c>
    </row>
    <row r="25" spans="1:21" x14ac:dyDescent="0.25">
      <c r="A25" s="1"/>
      <c r="B25" s="1"/>
      <c r="C25" s="1"/>
      <c r="D25" s="1" t="s">
        <v>18</v>
      </c>
      <c r="E25" s="1">
        <v>0</v>
      </c>
    </row>
    <row r="26" spans="1:21" x14ac:dyDescent="0.25">
      <c r="A26" s="1"/>
      <c r="B26" s="1"/>
      <c r="C26" s="1"/>
      <c r="D26" s="1" t="s">
        <v>19</v>
      </c>
      <c r="E26" s="1">
        <v>150</v>
      </c>
    </row>
    <row r="27" spans="1:21" x14ac:dyDescent="0.25">
      <c r="A27" s="1"/>
      <c r="B27" s="1"/>
      <c r="C27" s="1"/>
      <c r="D27" s="1" t="s">
        <v>105</v>
      </c>
      <c r="E27" s="1">
        <v>8000</v>
      </c>
    </row>
    <row r="28" spans="1:21" x14ac:dyDescent="0.25">
      <c r="A28" s="1"/>
      <c r="B28" s="1"/>
      <c r="C28" s="1"/>
      <c r="D28" s="1" t="s">
        <v>20</v>
      </c>
      <c r="E28" s="1">
        <v>0</v>
      </c>
    </row>
    <row r="29" spans="1:21" x14ac:dyDescent="0.25">
      <c r="A29" s="1"/>
      <c r="B29" s="1"/>
      <c r="C29" s="1"/>
      <c r="D29" s="1" t="s">
        <v>22</v>
      </c>
      <c r="E29" s="1">
        <v>0</v>
      </c>
    </row>
    <row r="30" spans="1:21" x14ac:dyDescent="0.25">
      <c r="A30" s="1"/>
      <c r="B30" s="1"/>
      <c r="C30" s="1"/>
      <c r="D30" s="1" t="s">
        <v>23</v>
      </c>
      <c r="E30" s="1">
        <v>4000</v>
      </c>
    </row>
    <row r="31" spans="1:21" x14ac:dyDescent="0.25">
      <c r="A31" s="1"/>
      <c r="B31" s="1"/>
      <c r="C31" s="1"/>
      <c r="D31" s="1" t="s">
        <v>24</v>
      </c>
      <c r="E31" s="1">
        <v>2000</v>
      </c>
    </row>
    <row r="32" spans="1:21" x14ac:dyDescent="0.25">
      <c r="A32" s="1"/>
      <c r="B32" s="1"/>
      <c r="C32" s="1"/>
      <c r="D32" s="1" t="s">
        <v>25</v>
      </c>
      <c r="E32" s="1">
        <v>2233</v>
      </c>
    </row>
    <row r="33" spans="1:5" x14ac:dyDescent="0.25">
      <c r="A33" s="1"/>
      <c r="B33" s="1"/>
      <c r="C33" s="1"/>
      <c r="D33" s="1" t="s">
        <v>26</v>
      </c>
      <c r="E33" s="1">
        <v>3000</v>
      </c>
    </row>
    <row r="34" spans="1:5" x14ac:dyDescent="0.25">
      <c r="A34" s="1"/>
      <c r="B34" s="1"/>
      <c r="C34" s="1"/>
      <c r="D34" s="1" t="s">
        <v>27</v>
      </c>
      <c r="E34" s="1">
        <v>1500</v>
      </c>
    </row>
    <row r="35" spans="1:5" x14ac:dyDescent="0.25">
      <c r="A35" s="1"/>
      <c r="B35" s="1"/>
      <c r="C35" s="1"/>
      <c r="D35" s="1" t="s">
        <v>28</v>
      </c>
      <c r="E35" s="1">
        <v>1500</v>
      </c>
    </row>
    <row r="36" spans="1:5" x14ac:dyDescent="0.25">
      <c r="A36" s="1"/>
      <c r="B36" s="1"/>
      <c r="C36" s="1"/>
      <c r="D36" s="1" t="s">
        <v>29</v>
      </c>
      <c r="E36" s="1">
        <v>500</v>
      </c>
    </row>
    <row r="37" spans="1:5" x14ac:dyDescent="0.25">
      <c r="A37" s="1"/>
      <c r="B37" s="1"/>
      <c r="C37" s="1"/>
      <c r="D37" s="1" t="s">
        <v>30</v>
      </c>
      <c r="E37" s="1">
        <v>500</v>
      </c>
    </row>
    <row r="38" spans="1:5" x14ac:dyDescent="0.25">
      <c r="A38" s="1"/>
      <c r="B38" s="1"/>
      <c r="C38" s="1"/>
      <c r="D38" s="1" t="s">
        <v>31</v>
      </c>
      <c r="E38" s="1">
        <v>400</v>
      </c>
    </row>
    <row r="39" spans="1:5" x14ac:dyDescent="0.25">
      <c r="A39" s="1"/>
      <c r="B39" s="1"/>
      <c r="C39" s="1"/>
      <c r="D39" s="1" t="s">
        <v>32</v>
      </c>
      <c r="E39" s="1">
        <v>500</v>
      </c>
    </row>
    <row r="40" spans="1:5" x14ac:dyDescent="0.25">
      <c r="A40" s="1"/>
      <c r="B40" s="1"/>
      <c r="C40" s="1"/>
      <c r="D40" s="1" t="s">
        <v>33</v>
      </c>
      <c r="E40" s="1">
        <v>1000</v>
      </c>
    </row>
    <row r="41" spans="1:5" x14ac:dyDescent="0.25">
      <c r="A41" s="1"/>
      <c r="B41" s="1"/>
      <c r="C41" s="1"/>
      <c r="D41" s="1" t="s">
        <v>34</v>
      </c>
      <c r="E41" s="1">
        <v>350</v>
      </c>
    </row>
    <row r="42" spans="1:5" x14ac:dyDescent="0.25">
      <c r="A42" s="1"/>
      <c r="B42" s="1"/>
      <c r="C42" s="1"/>
      <c r="D42" s="1" t="s">
        <v>35</v>
      </c>
      <c r="E42" s="1">
        <v>0</v>
      </c>
    </row>
    <row r="43" spans="1:5" x14ac:dyDescent="0.25">
      <c r="A43" s="1"/>
      <c r="B43" s="1"/>
      <c r="C43" s="1"/>
      <c r="D43" s="1" t="s">
        <v>36</v>
      </c>
      <c r="E43" s="1">
        <v>8000</v>
      </c>
    </row>
    <row r="44" spans="1:5" x14ac:dyDescent="0.25">
      <c r="A44" s="1"/>
      <c r="B44" s="1"/>
      <c r="C44" s="1"/>
      <c r="D44" s="1" t="s">
        <v>37</v>
      </c>
      <c r="E44" s="1">
        <v>1500</v>
      </c>
    </row>
    <row r="45" spans="1:5" x14ac:dyDescent="0.25">
      <c r="A45" s="1"/>
      <c r="B45" s="1"/>
      <c r="C45" s="1" t="s">
        <v>38</v>
      </c>
      <c r="D45" s="1"/>
      <c r="E45" s="1">
        <f>ROUND(SUM(E20:E44),5)</f>
        <v>398633</v>
      </c>
    </row>
    <row r="46" spans="1:5" x14ac:dyDescent="0.25">
      <c r="A46" s="1"/>
      <c r="B46" s="1"/>
      <c r="C46" s="1" t="s">
        <v>108</v>
      </c>
      <c r="D46" s="1"/>
      <c r="E46" s="1">
        <v>15527</v>
      </c>
    </row>
    <row r="47" spans="1:5" x14ac:dyDescent="0.25">
      <c r="A47" s="1"/>
      <c r="B47" s="1"/>
      <c r="C47" s="1" t="s">
        <v>39</v>
      </c>
      <c r="D47" s="1"/>
      <c r="E47" s="1"/>
    </row>
    <row r="48" spans="1:5" x14ac:dyDescent="0.25">
      <c r="A48" s="1"/>
      <c r="B48" s="1"/>
      <c r="C48" s="1"/>
      <c r="D48" s="1" t="s">
        <v>20</v>
      </c>
      <c r="E48" s="1">
        <v>0</v>
      </c>
    </row>
    <row r="49" spans="1:5" x14ac:dyDescent="0.25">
      <c r="A49" s="1"/>
      <c r="B49" s="1"/>
      <c r="C49" s="1"/>
      <c r="D49" s="1" t="s">
        <v>40</v>
      </c>
      <c r="E49" s="1">
        <v>500</v>
      </c>
    </row>
    <row r="50" spans="1:5" x14ac:dyDescent="0.25">
      <c r="A50" s="1"/>
      <c r="B50" s="1"/>
      <c r="C50" s="1" t="s">
        <v>41</v>
      </c>
      <c r="D50" s="1"/>
      <c r="E50" s="1">
        <f>ROUND(SUM(E47:E49),5)</f>
        <v>500</v>
      </c>
    </row>
    <row r="51" spans="1:5" x14ac:dyDescent="0.25">
      <c r="A51" s="1"/>
      <c r="B51" s="1"/>
      <c r="C51" s="9" t="s">
        <v>109</v>
      </c>
      <c r="D51" s="1"/>
      <c r="E51" s="1"/>
    </row>
    <row r="52" spans="1:5" x14ac:dyDescent="0.25">
      <c r="A52" s="1"/>
      <c r="B52" s="1"/>
      <c r="C52" s="1"/>
      <c r="D52" s="1" t="s">
        <v>110</v>
      </c>
      <c r="E52" s="1">
        <v>3000</v>
      </c>
    </row>
    <row r="53" spans="1:5" x14ac:dyDescent="0.25">
      <c r="A53" s="1"/>
      <c r="B53" s="1"/>
      <c r="C53" s="1" t="s">
        <v>111</v>
      </c>
      <c r="D53" s="1"/>
      <c r="E53" s="1">
        <f>SUM(E51:E52)</f>
        <v>3000</v>
      </c>
    </row>
    <row r="54" spans="1:5" x14ac:dyDescent="0.25">
      <c r="A54" s="1"/>
      <c r="B54" s="1"/>
      <c r="C54" s="1" t="s">
        <v>42</v>
      </c>
      <c r="D54" s="1"/>
      <c r="E54" s="1"/>
    </row>
    <row r="55" spans="1:5" x14ac:dyDescent="0.25">
      <c r="A55" s="1"/>
      <c r="B55" s="1"/>
      <c r="C55" s="1"/>
      <c r="D55" s="1" t="s">
        <v>23</v>
      </c>
      <c r="E55" s="1">
        <v>200</v>
      </c>
    </row>
    <row r="56" spans="1:5" x14ac:dyDescent="0.25">
      <c r="A56" s="1"/>
      <c r="B56" s="1"/>
      <c r="C56" s="1"/>
      <c r="D56" s="1" t="s">
        <v>43</v>
      </c>
      <c r="E56" s="1">
        <v>50</v>
      </c>
    </row>
    <row r="57" spans="1:5" x14ac:dyDescent="0.25">
      <c r="A57" s="1"/>
      <c r="B57" s="1"/>
      <c r="C57" s="1" t="s">
        <v>44</v>
      </c>
      <c r="D57" s="1"/>
      <c r="E57" s="1">
        <f>ROUND(SUM(E54:E56),5)</f>
        <v>250</v>
      </c>
    </row>
    <row r="58" spans="1:5" x14ac:dyDescent="0.25">
      <c r="A58" s="1"/>
      <c r="B58" s="1"/>
      <c r="C58" s="1" t="s">
        <v>45</v>
      </c>
      <c r="D58" s="1"/>
      <c r="E58" s="1"/>
    </row>
    <row r="59" spans="1:5" x14ac:dyDescent="0.25">
      <c r="A59" s="1"/>
      <c r="B59" s="1"/>
      <c r="C59" s="1"/>
      <c r="D59" s="1" t="s">
        <v>102</v>
      </c>
      <c r="E59" s="1">
        <v>35900</v>
      </c>
    </row>
    <row r="60" spans="1:5" x14ac:dyDescent="0.25">
      <c r="A60" s="1"/>
      <c r="B60" s="1"/>
      <c r="C60" s="1"/>
      <c r="D60" s="1" t="s">
        <v>106</v>
      </c>
      <c r="E60" s="1">
        <v>3200</v>
      </c>
    </row>
    <row r="61" spans="1:5" x14ac:dyDescent="0.25">
      <c r="A61" s="1"/>
      <c r="B61" s="1"/>
      <c r="C61" s="1"/>
      <c r="D61" s="1" t="s">
        <v>107</v>
      </c>
      <c r="E61" s="1">
        <v>50</v>
      </c>
    </row>
    <row r="62" spans="1:5" x14ac:dyDescent="0.25">
      <c r="A62" s="1"/>
      <c r="B62" s="1"/>
      <c r="C62" s="1"/>
      <c r="D62" s="1" t="s">
        <v>43</v>
      </c>
      <c r="E62" s="1">
        <v>1000</v>
      </c>
    </row>
    <row r="63" spans="1:5" x14ac:dyDescent="0.25">
      <c r="A63" s="1"/>
      <c r="B63" s="1"/>
      <c r="C63" s="1" t="s">
        <v>46</v>
      </c>
      <c r="D63" s="1"/>
      <c r="E63" s="1">
        <f>ROUND(SUM(E58:E62),5)</f>
        <v>40150</v>
      </c>
    </row>
    <row r="64" spans="1:5" x14ac:dyDescent="0.25">
      <c r="A64" s="1"/>
      <c r="B64" s="1"/>
      <c r="C64" s="1" t="s">
        <v>47</v>
      </c>
      <c r="D64" s="1"/>
      <c r="E64" s="1"/>
    </row>
    <row r="65" spans="1:5" x14ac:dyDescent="0.25">
      <c r="A65" s="1"/>
      <c r="B65" s="1"/>
      <c r="C65" s="1"/>
      <c r="D65" s="1" t="s">
        <v>48</v>
      </c>
      <c r="E65" s="1">
        <v>1000</v>
      </c>
    </row>
    <row r="66" spans="1:5" x14ac:dyDescent="0.25">
      <c r="A66" s="1"/>
      <c r="B66" s="1"/>
      <c r="C66" s="1"/>
      <c r="D66" s="1" t="s">
        <v>49</v>
      </c>
      <c r="E66" s="1">
        <v>1000</v>
      </c>
    </row>
    <row r="67" spans="1:5" x14ac:dyDescent="0.25">
      <c r="A67" s="1"/>
      <c r="B67" s="1"/>
      <c r="C67" s="1" t="s">
        <v>50</v>
      </c>
      <c r="D67" s="1"/>
      <c r="E67" s="1">
        <f>ROUND(SUM(E64:E66),5)</f>
        <v>2000</v>
      </c>
    </row>
    <row r="68" spans="1:5" x14ac:dyDescent="0.25">
      <c r="A68" s="1"/>
      <c r="B68" s="1"/>
      <c r="C68" s="1" t="s">
        <v>51</v>
      </c>
      <c r="D68" s="1"/>
      <c r="E68" s="1">
        <v>0</v>
      </c>
    </row>
    <row r="69" spans="1:5" x14ac:dyDescent="0.25">
      <c r="A69" s="1"/>
      <c r="B69" s="1"/>
      <c r="C69" s="1" t="s">
        <v>52</v>
      </c>
      <c r="D69" s="1"/>
      <c r="E69" s="1">
        <v>0</v>
      </c>
    </row>
    <row r="70" spans="1:5" x14ac:dyDescent="0.25">
      <c r="A70" s="1"/>
      <c r="B70" s="1"/>
      <c r="C70" s="1" t="s">
        <v>53</v>
      </c>
      <c r="D70" s="1"/>
      <c r="E70" s="1"/>
    </row>
    <row r="71" spans="1:5" x14ac:dyDescent="0.25">
      <c r="A71" s="1"/>
      <c r="B71" s="1"/>
      <c r="C71" s="1"/>
      <c r="D71" s="1" t="s">
        <v>43</v>
      </c>
      <c r="E71" s="1">
        <v>50</v>
      </c>
    </row>
    <row r="72" spans="1:5" x14ac:dyDescent="0.25">
      <c r="A72" s="1"/>
      <c r="B72" s="1"/>
      <c r="C72" s="1" t="s">
        <v>54</v>
      </c>
      <c r="D72" s="1"/>
      <c r="E72" s="1">
        <f>ROUND(SUM(E70:E71),5)</f>
        <v>50</v>
      </c>
    </row>
    <row r="73" spans="1:5" x14ac:dyDescent="0.25">
      <c r="A73" s="1"/>
      <c r="B73" s="1"/>
      <c r="C73" s="1" t="s">
        <v>55</v>
      </c>
      <c r="D73" s="1"/>
      <c r="E73" s="1"/>
    </row>
    <row r="74" spans="1:5" x14ac:dyDescent="0.25">
      <c r="A74" s="1"/>
      <c r="B74" s="1"/>
      <c r="C74" s="1"/>
      <c r="D74" s="1" t="s">
        <v>56</v>
      </c>
      <c r="E74" s="1">
        <v>89900</v>
      </c>
    </row>
    <row r="75" spans="1:5" x14ac:dyDescent="0.25">
      <c r="A75" s="1"/>
      <c r="B75" s="1"/>
      <c r="C75" s="1"/>
      <c r="D75" s="1" t="s">
        <v>57</v>
      </c>
      <c r="E75" s="1">
        <v>39000</v>
      </c>
    </row>
    <row r="76" spans="1:5" x14ac:dyDescent="0.25">
      <c r="A76" s="1"/>
      <c r="B76" s="1"/>
      <c r="C76" s="1"/>
      <c r="D76" s="1" t="s">
        <v>58</v>
      </c>
      <c r="E76" s="1">
        <v>4000</v>
      </c>
    </row>
    <row r="77" spans="1:5" x14ac:dyDescent="0.25">
      <c r="A77" s="1"/>
      <c r="B77" s="1"/>
      <c r="C77" s="1"/>
      <c r="D77" s="1" t="s">
        <v>16</v>
      </c>
      <c r="E77" s="1">
        <v>9230</v>
      </c>
    </row>
    <row r="78" spans="1:5" x14ac:dyDescent="0.25">
      <c r="A78" s="1"/>
      <c r="B78" s="1"/>
      <c r="C78" s="1"/>
      <c r="D78" s="1" t="s">
        <v>59</v>
      </c>
      <c r="E78" s="1">
        <v>0</v>
      </c>
    </row>
    <row r="79" spans="1:5" x14ac:dyDescent="0.25">
      <c r="A79" s="1"/>
      <c r="B79" s="1"/>
      <c r="C79" s="1"/>
      <c r="D79" s="1" t="s">
        <v>105</v>
      </c>
      <c r="E79" s="1">
        <v>3000</v>
      </c>
    </row>
    <row r="80" spans="1:5" x14ac:dyDescent="0.25">
      <c r="A80" s="1"/>
      <c r="B80" s="1"/>
      <c r="C80" s="1"/>
      <c r="D80" s="1" t="s">
        <v>60</v>
      </c>
      <c r="E80" s="1">
        <v>1000</v>
      </c>
    </row>
    <row r="81" spans="1:5" x14ac:dyDescent="0.25">
      <c r="A81" s="1"/>
      <c r="B81" s="1"/>
      <c r="C81" s="1"/>
      <c r="D81" s="1" t="s">
        <v>61</v>
      </c>
      <c r="E81" s="1">
        <v>300</v>
      </c>
    </row>
    <row r="82" spans="1:5" x14ac:dyDescent="0.25">
      <c r="A82" s="1"/>
      <c r="B82" s="1"/>
      <c r="C82" s="1"/>
      <c r="D82" s="1" t="s">
        <v>62</v>
      </c>
      <c r="E82" s="1">
        <v>200</v>
      </c>
    </row>
    <row r="83" spans="1:5" x14ac:dyDescent="0.25">
      <c r="A83" s="1"/>
      <c r="B83" s="1"/>
      <c r="C83" s="1"/>
      <c r="D83" s="1" t="s">
        <v>24</v>
      </c>
      <c r="E83" s="1">
        <v>1500</v>
      </c>
    </row>
    <row r="84" spans="1:5" x14ac:dyDescent="0.25">
      <c r="A84" s="1"/>
      <c r="B84" s="1"/>
      <c r="C84" s="1"/>
      <c r="D84" s="1" t="s">
        <v>63</v>
      </c>
      <c r="E84" s="1">
        <v>150</v>
      </c>
    </row>
    <row r="85" spans="1:5" x14ac:dyDescent="0.25">
      <c r="A85" s="1"/>
      <c r="B85" s="1"/>
      <c r="C85" s="1"/>
      <c r="D85" s="1" t="s">
        <v>64</v>
      </c>
      <c r="E85" s="1">
        <v>300</v>
      </c>
    </row>
    <row r="86" spans="1:5" x14ac:dyDescent="0.25">
      <c r="A86" s="1"/>
      <c r="B86" s="1"/>
      <c r="C86" s="1"/>
      <c r="D86" s="1" t="s">
        <v>35</v>
      </c>
      <c r="E86" s="1">
        <v>700</v>
      </c>
    </row>
    <row r="87" spans="1:5" x14ac:dyDescent="0.25">
      <c r="A87" s="1"/>
      <c r="B87" s="1"/>
      <c r="C87" s="1" t="s">
        <v>65</v>
      </c>
      <c r="D87" s="1"/>
      <c r="E87" s="1">
        <f>ROUND(SUM(E73:E86),5)</f>
        <v>149280</v>
      </c>
    </row>
    <row r="88" spans="1:5" x14ac:dyDescent="0.25">
      <c r="A88" s="1"/>
      <c r="B88" s="1"/>
      <c r="C88" s="1" t="s">
        <v>66</v>
      </c>
      <c r="D88" s="1"/>
      <c r="E88" s="1"/>
    </row>
    <row r="89" spans="1:5" x14ac:dyDescent="0.25">
      <c r="A89" s="1"/>
      <c r="B89" s="1"/>
      <c r="C89" s="1"/>
      <c r="D89" s="1" t="s">
        <v>67</v>
      </c>
      <c r="E89" s="1">
        <v>55000</v>
      </c>
    </row>
    <row r="90" spans="1:5" x14ac:dyDescent="0.25">
      <c r="A90" s="1"/>
      <c r="B90" s="1"/>
      <c r="C90" s="1"/>
      <c r="D90" s="1" t="s">
        <v>68</v>
      </c>
      <c r="E90" s="1">
        <v>2500</v>
      </c>
    </row>
    <row r="91" spans="1:5" x14ac:dyDescent="0.25">
      <c r="A91" s="1"/>
      <c r="B91" s="1"/>
      <c r="C91" s="1" t="s">
        <v>69</v>
      </c>
      <c r="D91" s="1"/>
      <c r="E91" s="1">
        <f>ROUND(SUM(E88:E90),5)</f>
        <v>57500</v>
      </c>
    </row>
    <row r="92" spans="1:5" x14ac:dyDescent="0.25">
      <c r="A92" s="1"/>
      <c r="B92" s="1"/>
      <c r="C92" s="1" t="s">
        <v>70</v>
      </c>
      <c r="D92" s="1"/>
      <c r="E92" s="1"/>
    </row>
    <row r="93" spans="1:5" x14ac:dyDescent="0.25">
      <c r="A93" s="1"/>
      <c r="B93" s="1"/>
      <c r="C93" s="1"/>
      <c r="D93" s="1" t="s">
        <v>71</v>
      </c>
      <c r="E93" s="1">
        <v>16000</v>
      </c>
    </row>
    <row r="94" spans="1:5" x14ac:dyDescent="0.25">
      <c r="A94" s="1"/>
      <c r="B94" s="1"/>
      <c r="C94" s="1"/>
      <c r="D94" s="1" t="s">
        <v>72</v>
      </c>
      <c r="E94" s="1">
        <v>7000</v>
      </c>
    </row>
    <row r="95" spans="1:5" x14ac:dyDescent="0.25">
      <c r="A95" s="1"/>
      <c r="B95" s="1"/>
      <c r="C95" s="1"/>
      <c r="D95" s="1" t="s">
        <v>73</v>
      </c>
      <c r="E95" s="1">
        <v>0</v>
      </c>
    </row>
    <row r="96" spans="1:5" x14ac:dyDescent="0.25">
      <c r="A96" s="1"/>
      <c r="B96" s="1"/>
      <c r="C96" s="1" t="s">
        <v>74</v>
      </c>
      <c r="D96" s="1"/>
      <c r="E96" s="1">
        <f>ROUND(SUM(E92:E95),5)</f>
        <v>23000</v>
      </c>
    </row>
    <row r="97" spans="1:5" x14ac:dyDescent="0.25">
      <c r="A97" s="1"/>
      <c r="B97" s="1"/>
      <c r="C97" s="1" t="s">
        <v>75</v>
      </c>
      <c r="D97" s="1"/>
      <c r="E97" s="1"/>
    </row>
    <row r="98" spans="1:5" x14ac:dyDescent="0.25">
      <c r="A98" s="1"/>
      <c r="B98" s="1"/>
      <c r="C98" s="1"/>
      <c r="D98" s="1" t="s">
        <v>76</v>
      </c>
      <c r="E98" s="1">
        <v>5000</v>
      </c>
    </row>
    <row r="99" spans="1:5" x14ac:dyDescent="0.25">
      <c r="A99" s="1"/>
      <c r="B99" s="1"/>
      <c r="C99" s="1" t="s">
        <v>77</v>
      </c>
      <c r="D99" s="1"/>
      <c r="E99" s="1">
        <f>ROUND(SUM(E97:E98),5)</f>
        <v>5000</v>
      </c>
    </row>
    <row r="100" spans="1:5" x14ac:dyDescent="0.25">
      <c r="A100" s="1"/>
      <c r="B100" s="1"/>
      <c r="C100" s="1" t="s">
        <v>78</v>
      </c>
      <c r="D100" s="1"/>
      <c r="E100" s="1"/>
    </row>
    <row r="101" spans="1:5" x14ac:dyDescent="0.25">
      <c r="A101" s="1"/>
      <c r="B101" s="1"/>
      <c r="C101" s="1"/>
      <c r="D101" s="1" t="s">
        <v>103</v>
      </c>
      <c r="E101" s="1">
        <v>10000</v>
      </c>
    </row>
    <row r="102" spans="1:5" x14ac:dyDescent="0.25">
      <c r="A102" s="1"/>
      <c r="B102" s="1"/>
      <c r="C102" s="1"/>
      <c r="D102" s="1" t="s">
        <v>104</v>
      </c>
      <c r="E102" s="1">
        <v>800</v>
      </c>
    </row>
    <row r="103" spans="1:5" x14ac:dyDescent="0.25">
      <c r="A103" s="1"/>
      <c r="B103" s="1"/>
      <c r="C103" s="1"/>
      <c r="D103" s="1" t="s">
        <v>79</v>
      </c>
      <c r="E103" s="1">
        <v>3000</v>
      </c>
    </row>
    <row r="104" spans="1:5" x14ac:dyDescent="0.25">
      <c r="A104" s="1"/>
      <c r="B104" s="1"/>
      <c r="C104" s="1"/>
      <c r="D104" s="1" t="s">
        <v>80</v>
      </c>
      <c r="E104" s="1">
        <v>0</v>
      </c>
    </row>
    <row r="105" spans="1:5" x14ac:dyDescent="0.25">
      <c r="A105" s="1"/>
      <c r="B105" s="1"/>
      <c r="C105" s="1"/>
      <c r="D105" s="1" t="s">
        <v>81</v>
      </c>
      <c r="E105" s="1">
        <v>14000</v>
      </c>
    </row>
    <row r="106" spans="1:5" x14ac:dyDescent="0.25">
      <c r="A106" s="1"/>
      <c r="B106" s="1"/>
      <c r="C106" s="1"/>
      <c r="D106" s="1" t="s">
        <v>21</v>
      </c>
      <c r="E106" s="1">
        <v>5000</v>
      </c>
    </row>
    <row r="107" spans="1:5" x14ac:dyDescent="0.25">
      <c r="A107" s="1"/>
      <c r="B107" s="1"/>
      <c r="C107" s="1"/>
      <c r="D107" s="1" t="s">
        <v>82</v>
      </c>
      <c r="E107" s="1">
        <v>3100</v>
      </c>
    </row>
    <row r="108" spans="1:5" x14ac:dyDescent="0.25">
      <c r="A108" s="1"/>
      <c r="B108" s="1"/>
      <c r="C108" s="1"/>
      <c r="D108" s="1" t="s">
        <v>83</v>
      </c>
      <c r="E108" s="1">
        <v>4000</v>
      </c>
    </row>
    <row r="109" spans="1:5" x14ac:dyDescent="0.25">
      <c r="A109" s="1"/>
      <c r="B109" s="1"/>
      <c r="C109" s="1"/>
      <c r="D109" s="1" t="s">
        <v>84</v>
      </c>
      <c r="E109" s="1">
        <v>3300</v>
      </c>
    </row>
    <row r="110" spans="1:5" x14ac:dyDescent="0.25">
      <c r="A110" s="1"/>
      <c r="B110" s="1"/>
      <c r="C110" s="1"/>
      <c r="D110" s="1" t="s">
        <v>85</v>
      </c>
      <c r="E110" s="1">
        <v>2000</v>
      </c>
    </row>
    <row r="111" spans="1:5" x14ac:dyDescent="0.25">
      <c r="A111" s="1"/>
      <c r="B111" s="1"/>
      <c r="C111" s="1"/>
      <c r="D111" s="1" t="s">
        <v>86</v>
      </c>
      <c r="E111" s="1">
        <v>7000</v>
      </c>
    </row>
    <row r="112" spans="1:5" x14ac:dyDescent="0.25">
      <c r="A112" s="1"/>
      <c r="B112" s="1"/>
      <c r="C112" s="1"/>
      <c r="D112" s="1" t="s">
        <v>24</v>
      </c>
      <c r="E112" s="1">
        <v>3500</v>
      </c>
    </row>
    <row r="113" spans="1:5" x14ac:dyDescent="0.25">
      <c r="A113" s="1"/>
      <c r="B113" s="1"/>
      <c r="C113" s="1"/>
      <c r="D113" s="1" t="s">
        <v>87</v>
      </c>
      <c r="E113" s="1">
        <v>10000</v>
      </c>
    </row>
    <row r="114" spans="1:5" x14ac:dyDescent="0.25">
      <c r="A114" s="1"/>
      <c r="B114" s="1"/>
      <c r="C114" s="1"/>
      <c r="D114" s="1" t="s">
        <v>35</v>
      </c>
      <c r="E114" s="1">
        <v>200</v>
      </c>
    </row>
    <row r="115" spans="1:5" x14ac:dyDescent="0.25">
      <c r="A115" s="1"/>
      <c r="B115" s="1"/>
      <c r="C115" s="1" t="s">
        <v>88</v>
      </c>
      <c r="D115" s="1"/>
      <c r="E115" s="1">
        <f>ROUND(SUM(E100:E114),5)</f>
        <v>65900</v>
      </c>
    </row>
    <row r="116" spans="1:5" x14ac:dyDescent="0.25">
      <c r="A116" s="1"/>
      <c r="B116" s="1"/>
      <c r="C116" s="1" t="s">
        <v>89</v>
      </c>
      <c r="D116" s="1"/>
      <c r="E116" s="1"/>
    </row>
    <row r="117" spans="1:5" x14ac:dyDescent="0.25">
      <c r="A117" s="1"/>
      <c r="B117" s="1"/>
      <c r="C117" s="1"/>
      <c r="D117" s="1" t="s">
        <v>21</v>
      </c>
      <c r="E117" s="1">
        <v>200</v>
      </c>
    </row>
    <row r="118" spans="1:5" x14ac:dyDescent="0.25">
      <c r="A118" s="1"/>
      <c r="B118" s="1"/>
      <c r="C118" s="1" t="s">
        <v>90</v>
      </c>
      <c r="D118" s="1"/>
      <c r="E118" s="1">
        <f>ROUND(SUM(E116:E117),5)</f>
        <v>200</v>
      </c>
    </row>
    <row r="119" spans="1:5" x14ac:dyDescent="0.25">
      <c r="A119" s="1"/>
      <c r="B119" s="1"/>
      <c r="C119" s="1" t="s">
        <v>91</v>
      </c>
      <c r="D119" s="1"/>
      <c r="E119" s="1"/>
    </row>
    <row r="120" spans="1:5" x14ac:dyDescent="0.25">
      <c r="A120" s="1"/>
      <c r="B120" s="1"/>
      <c r="C120" s="1"/>
      <c r="D120" s="1" t="s">
        <v>92</v>
      </c>
      <c r="E120" s="1">
        <v>20000</v>
      </c>
    </row>
    <row r="121" spans="1:5" x14ac:dyDescent="0.25">
      <c r="A121" s="1"/>
      <c r="B121" s="1"/>
      <c r="C121" s="1"/>
      <c r="D121" s="1" t="s">
        <v>93</v>
      </c>
      <c r="E121" s="1">
        <v>1530</v>
      </c>
    </row>
    <row r="122" spans="1:5" x14ac:dyDescent="0.25">
      <c r="A122" s="1"/>
      <c r="B122" s="1"/>
      <c r="C122" s="1"/>
      <c r="D122" s="1" t="s">
        <v>94</v>
      </c>
      <c r="E122" s="1">
        <v>50</v>
      </c>
    </row>
    <row r="123" spans="1:5" x14ac:dyDescent="0.25">
      <c r="A123" s="1"/>
      <c r="B123" s="1"/>
      <c r="C123" s="1"/>
      <c r="D123" s="1" t="s">
        <v>95</v>
      </c>
      <c r="E123" s="1">
        <v>200</v>
      </c>
    </row>
    <row r="124" spans="1:5" x14ac:dyDescent="0.25">
      <c r="A124" s="1"/>
      <c r="B124" s="1"/>
      <c r="C124" s="1" t="s">
        <v>96</v>
      </c>
      <c r="D124" s="1"/>
      <c r="E124" s="1">
        <f>ROUND(SUM(E119:E123),5)</f>
        <v>21780</v>
      </c>
    </row>
    <row r="125" spans="1:5" x14ac:dyDescent="0.25">
      <c r="A125" s="1"/>
      <c r="B125" s="4" t="s">
        <v>97</v>
      </c>
      <c r="C125" s="4"/>
      <c r="D125" s="4"/>
      <c r="E125" s="4">
        <f>ROUND(E18+E45+E46+E50+E53+E57+E63+SUM(E67:E69)+E72+E87+E91+E96+E99+E115+E118+E124,5)</f>
        <v>782770</v>
      </c>
    </row>
    <row r="126" spans="1:5" x14ac:dyDescent="0.25">
      <c r="A126" s="1" t="s">
        <v>98</v>
      </c>
      <c r="B126" s="1"/>
      <c r="C126" s="1"/>
      <c r="D126" s="1"/>
      <c r="E126" s="1">
        <f>ROUND(E3+E17-E125,5)</f>
        <v>1323</v>
      </c>
    </row>
    <row r="127" spans="1:5" x14ac:dyDescent="0.25">
      <c r="A127" s="1"/>
      <c r="B127" s="1"/>
      <c r="C127" s="1"/>
      <c r="D127" s="1"/>
      <c r="E127" s="1">
        <f>E126</f>
        <v>1323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front office</cp:lastModifiedBy>
  <cp:lastPrinted>2020-06-15T17:38:26Z</cp:lastPrinted>
  <dcterms:created xsi:type="dcterms:W3CDTF">2013-06-20T17:03:04Z</dcterms:created>
  <dcterms:modified xsi:type="dcterms:W3CDTF">2020-08-07T17:48:44Z</dcterms:modified>
</cp:coreProperties>
</file>